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ДОС203" sheetId="3" r:id="rId1"/>
  </sheets>
  <definedNames>
    <definedName name="_xlnm.Print_Area" localSheetId="0">ДОС203!$A$1:$I$158</definedName>
  </definedNames>
  <calcPr calcId="162913"/>
</workbook>
</file>

<file path=xl/calcChain.xml><?xml version="1.0" encoding="utf-8"?>
<calcChain xmlns="http://schemas.openxmlformats.org/spreadsheetml/2006/main">
  <c r="F149" i="3" l="1"/>
  <c r="F148" i="3"/>
  <c r="F147" i="3"/>
  <c r="F146" i="3"/>
  <c r="F150" i="3" s="1"/>
  <c r="F151" i="3" s="1"/>
  <c r="F152" i="3" s="1"/>
  <c r="F153" i="3" s="1"/>
  <c r="F145" i="3"/>
  <c r="F144" i="3"/>
  <c r="F140" i="3"/>
  <c r="F138" i="3"/>
  <c r="F132" i="3"/>
  <c r="F125" i="3"/>
  <c r="F119" i="3"/>
  <c r="F113" i="3"/>
  <c r="F109" i="3"/>
  <c r="F99" i="3"/>
  <c r="F90" i="3"/>
  <c r="F83" i="3"/>
  <c r="F80" i="3"/>
  <c r="F77" i="3"/>
  <c r="F73" i="3"/>
  <c r="F66" i="3"/>
  <c r="F62" i="3"/>
  <c r="F47" i="3"/>
  <c r="F42" i="3"/>
  <c r="F35" i="3"/>
  <c r="F30" i="3"/>
  <c r="F26" i="3"/>
  <c r="F19" i="3"/>
  <c r="G156" i="3"/>
  <c r="F155" i="3" l="1"/>
  <c r="F154" i="3"/>
  <c r="F156" i="3" l="1"/>
</calcChain>
</file>

<file path=xl/sharedStrings.xml><?xml version="1.0" encoding="utf-8"?>
<sst xmlns="http://schemas.openxmlformats.org/spreadsheetml/2006/main" count="259" uniqueCount="194">
  <si>
    <t>многоквартирным домом</t>
  </si>
  <si>
    <t>УТВЕРЖДАЮ</t>
  </si>
  <si>
    <t>№ п/п</t>
  </si>
  <si>
    <t>Наименование работ и услуг</t>
  </si>
  <si>
    <t>Периодичность выполнения работ и оказания услуг</t>
  </si>
  <si>
    <t>Годовая плата (рублей)</t>
  </si>
  <si>
    <t>Стоимость на 1 кв. м общей площади (рублей в месяц)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</si>
  <si>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многоквартирных домов</t>
  </si>
  <si>
    <t>1.Работы, выполняемые в отношении всех видов фундаментов:</t>
  </si>
  <si>
    <t>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</si>
  <si>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 xml:space="preserve">2 раза в год, в соответствии с годовым планом содержания и ремонта общего имущества </t>
  </si>
  <si>
    <t>Проверка технического состояния видимых частей конструкций с выявлением:</t>
  </si>
  <si>
    <t>признаков неравномерных осадок фундаментов всех типов</t>
  </si>
  <si>
    <t>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</si>
  <si>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Разработка контрольных шурфов в местах обнаружения дефектов, детальное обследование и составление плана мероприятий по устранению причин нарушения и восстановлению эксплуатационных свойств конструкций</t>
  </si>
  <si>
    <t>при выявлении нарушений, в течение 5 рабочих дней</t>
  </si>
  <si>
    <t>Проверка состояния гидроизоляции фундаментов и систем водоотвода фундамента. При выявлении нарушений - восстановление их работоспособности</t>
  </si>
  <si>
    <t>2 раза в год, в соответствии с годовым планом содержания и ремонта общего имущества, при выявлении нарушений - восстановление работоспособности в течение 5 рабочих дней</t>
  </si>
  <si>
    <t>2. Работы, выполняемые в зданиях с подвалами:</t>
  </si>
  <si>
    <t>проверка температурно-влажностного режима подвальных помещений и при выявлении нарушений устранение причин его нарушения</t>
  </si>
  <si>
    <t>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</si>
  <si>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 xml:space="preserve">не реже 1 раза в месяц, в соответствии с годовым планом содержания и ремонта общего имущества </t>
  </si>
  <si>
    <t>контроль за состоянием дверей подвалов и технических подполий, запорных устройств на них. Устранение выявленных неисправностей</t>
  </si>
  <si>
    <t>не реже 1 раза в месяц, в соответствии с годовым планом содержания и ремонта общего имущества, при выявлении нарушений – в течение 1 суток</t>
  </si>
  <si>
    <t>3. Работы, выполняемые для надлежащего содержания стен:</t>
  </si>
  <si>
    <t>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</t>
  </si>
  <si>
    <t xml:space="preserve">1 раз в год, в соответствии с годовым планом содержания и ремонта общего имущества </t>
  </si>
  <si>
    <t>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</si>
  <si>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выявление повреждений в кладке, наличия и характера трещин, выветривания, отклонения от вертикали и выпучивания отдельных участков стен, нарушения связей между отдельными конструкциями в домах со стенами из мелких блоков, искусственных и естественных камней</t>
  </si>
  <si>
    <t>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</si>
  <si>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 xml:space="preserve">в соответствии с годовым планом содержания и ремонта общего имущества </t>
  </si>
  <si>
    <t>4. Работы, выполняемые в целях надлежащего содержания перекрытий и покрытий:</t>
  </si>
  <si>
    <t>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</si>
  <si>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</si>
  <si>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</t>
  </si>
  <si>
    <t>проверка состояния утеплителя, гидроизоляции и звукоизоляции, адгезии отделочных слоев к конструкциям перекрытия (покрытия)</t>
  </si>
  <si>
    <t>разработка плана восстановительных работ (при необходимости), проведение восстановительных работ</t>
  </si>
  <si>
    <t>при выявлении повреждений и нарушений – в течение 5 рабочих дней</t>
  </si>
  <si>
    <t>5. Работы, выполняемые в целях надлежащего содержания колонн и столбов:</t>
  </si>
  <si>
    <t>6. Работы, выполняемые в целях надлежащего содержания балок (ригелей) перекрытий и покрытий:</t>
  </si>
  <si>
    <t>контроль состояния и выявление нарушений условий эксплуатации, несанкционированных изменений конструктивного решения, устойчивости, прогибов, колебаний и трещин</t>
  </si>
  <si>
    <t>выявление поверхностных отколов и отслоения защитного слоя бетона в растянутой зоне, оголения и коррозии арматуры, крупных выбоин и сколов бетона в сжатой зоне в домах с монолитными и сборными железобетонными балками перекрытий и покрытий</t>
  </si>
  <si>
    <t>выявление коррозии с уменьшением площади сечения несущих элементов, потери местной устойчивости конструкций (выпучивание стенок и поясов балок), трещин в основном материале элементов в домах со стальными балками перекрытий и покрытий</t>
  </si>
  <si>
    <t>при выявлении повреждений и нарушений – в течение 5 суток</t>
  </si>
  <si>
    <t>7. Работы, выполняемые в целях надлежащего содержания крыш:</t>
  </si>
  <si>
    <t>проверка кровли на отсутствие протечек</t>
  </si>
  <si>
    <t>проверка молниезащитных устройств, заземления мачт и другого оборудования, расположенного на крыше</t>
  </si>
  <si>
    <t>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</t>
  </si>
  <si>
    <t>проверка температурно-влажностного режима и воздухообмена на чердаке</t>
  </si>
  <si>
    <t>контроль состояния оборудования или устройств, предотвращающих образование наледи и сосулек</t>
  </si>
  <si>
    <t>осмотр потолков верхних этажей домов с совмещенными (бесчердачными) крышами для обеспечения нормативных требований их эксплуатации в период продолжительной и устойчивой отрицательной температуры наружного воздуха, влияющей на возможные промерзания их покрытий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</si>
  <si>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</si>
  <si>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>1 раз в год, в соответствии с годовым планом содержания и ремонта общего имущества, при выявлении недостатков - в течение 3 суток</t>
  </si>
  <si>
    <t>проверка и при необходимости очистка кровли от скопления снега и наледи</t>
  </si>
  <si>
    <t>после обильного снегопада, по мере выявления – в течение 3 суток</t>
  </si>
  <si>
    <t>проверка и при необходимости восстановление защитного окрасочного слоя металлических элементов, окраска металлических креплений кровель антикоррозийными защитными красками и составами</t>
  </si>
  <si>
    <t>1 раз в год, в соответствии с годовым планом содержания и ремонта общего имущества, при выявлении недостатков – в течение 5 рабочих дней</t>
  </si>
  <si>
    <t>проверка и при необходимости восстановление насыпного пригрузочного защитного слоя для эластомерных или термопластичных мембран балластного способа соединения кровель</t>
  </si>
  <si>
    <t>проверка и при необходимости восстановление пешеходных дорожек в местах пешеходных зон кровель из эластомерных и термопластичных материалов</t>
  </si>
  <si>
    <t>не реже 1 раза в год, в соответствии с годовым планом содержания и ремонта общего имущества, при выявлении недостатков – в течение 5 суток</t>
  </si>
  <si>
    <t>проверка и при необходимости восстановление антикоррозионного покрытия стальных связей, размещенных на крыше и в технических помещениях металлических деталей</t>
  </si>
  <si>
    <t>незамедлительное устранение протечек</t>
  </si>
  <si>
    <t>в течение 1 рабочего дня</t>
  </si>
  <si>
    <t>при выявлении нарушений, приводящих к протечкам – устранение в течение 5 рабочих дней</t>
  </si>
  <si>
    <t>8. Работы, выполняемые в целях надлежащего содержания лестниц:</t>
  </si>
  <si>
    <t>выявление деформации и повреждений в несущих конструкциях, надежности крепления ограждений, выбоин и сколов в ступенях</t>
  </si>
  <si>
    <t>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</si>
  <si>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при выявлении повреждений и нарушений -устранение в течение 5 суток</t>
  </si>
  <si>
    <t>9. Работы, выполняемые в целях надлежащего содержания фасадов:</t>
  </si>
  <si>
    <t>выявление нарушений отделки фасадов и их отдельных элементов, ослабления связи отделочных слоев со стенами, нарушений сплошности и герметичности наружных водостоков</t>
  </si>
  <si>
    <t>контроль состояния и работоспособности подсветки информационных знаков, входов в подъезды (домовые знаки и т.д.)</t>
  </si>
  <si>
    <t>постоянно</t>
  </si>
  <si>
    <t>выявление нарушений и эксплуатационных качеств несущих конструкций, гидроизоляции, элементов металлических ограждений на балконах, лоджиях и козырьках</t>
  </si>
  <si>
    <t>контроль состояния и восстановление или замена отдельных элементов крылец и зонтов над входами в здание, в подвалы и над балконами</t>
  </si>
  <si>
    <t>контроль состояния и восстановление плотности притворов входных дверей, самозакрывающихся устройств (доводчики, пружины), ограничителей хода дверей (остановы)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</si>
  <si>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</si>
  <si>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при выявлении нарушений – устранение в течение 3 суток</t>
  </si>
  <si>
    <t>10. Работы, выполняемые в целях надлежащего содержания перегородок:</t>
  </si>
  <si>
    <t>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</si>
  <si>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проверка звукоизоляции и огнезащиты</t>
  </si>
  <si>
    <t>при выявлении нарушений – в течение 5 суток</t>
  </si>
  <si>
    <t>11. Работы, выполняемые в целях надлежащего содержания внутренней отделки:</t>
  </si>
  <si>
    <t>проверка состояния внутренней отделки</t>
  </si>
  <si>
    <t>при наличии угрозы обрушения отделочных слоев или нарушения защитных свойств отделки по отношению к несущим конструкциям и инженерному оборудованию - устранение выявленных нарушений</t>
  </si>
  <si>
    <t>в течение 5 суток (с немедленным принятием мер безопасности)</t>
  </si>
  <si>
    <t>12. Работы, выполняемые в целях надлежащего содержания полов помещений, относящихся к общему имуществу:</t>
  </si>
  <si>
    <t>проверка состояния основания, поверхностного слоя и работоспособности системы вентиляции (для деревянных полов)</t>
  </si>
  <si>
    <t>в течение 3 суток</t>
  </si>
  <si>
    <t>13. Работы, выполняемые в целях надлежащего содержания оконных и дверных заполнений помещений, относящихся к общему имуществу:</t>
  </si>
  <si>
    <t xml:space="preserve">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</t>
  </si>
  <si>
    <t>Разработка плана восстановительных работ, а при необходимости, проведение восстановительных работ:</t>
  </si>
  <si>
    <t>при выявлении нарушений</t>
  </si>
  <si>
    <t>в отопительный период</t>
  </si>
  <si>
    <t>в течение 1 суток</t>
  </si>
  <si>
    <t>в летнее время</t>
  </si>
  <si>
    <t>дверные заполнения (входные двери в подъездах)</t>
  </si>
  <si>
    <t xml:space="preserve">II. Работы, необходимые для надлежащего содержания оборудования и систем инженерно-технического обеспечения, входящих в состав общего имущества </t>
  </si>
  <si>
    <t>14. Работы, выполняемые в целях надлежащего содержания систем вентиляции и дымоудаления многоквартирных домов:</t>
  </si>
  <si>
    <t>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</t>
  </si>
  <si>
    <t>контроль состояния, выявление и устранение причин недопустимых вибраций и шума при работе вентиляционной установки</t>
  </si>
  <si>
    <t>проверка утепления теплых чердаков, плотности закрытия входов на них</t>
  </si>
  <si>
    <t>устранение не плотностей в вентиляционных каналах и шахтах, устранение засоров в каналах, устранение неисправностей шиберов и дроссель-клапанов в вытяжных шахтах, зонтов над шахтами и дефлекторов, замена дефективных вытяжных решеток и их креплений</t>
  </si>
  <si>
    <t>по мере выявления, в течение 5 суток</t>
  </si>
  <si>
    <t>проверка исправности, техническое обслуживание и ремонт оборудования системы холодоснабжения</t>
  </si>
  <si>
    <t>контроль и обеспечение исправного состояния систем автоматического дымоудаления</t>
  </si>
  <si>
    <t>контроль состояния и восстановление антикоррозионной окраски металлических вытяжных каналов, труб, поддонов и дефлекторов</t>
  </si>
  <si>
    <t>в течение 5 суток</t>
  </si>
  <si>
    <t>15. Общие работы, выполняемые для надлежащего содержания систем водоснабжения (холодного и горячего), отопления и водоотведения:</t>
  </si>
  <si>
    <t>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коллективных (общедомовых) приборов учета, расширительных баков и элементов, скрытых от постоянного наблюдения (разводящих трубопроводов и оборудования на чердаках, в подвалах и каналах)</t>
  </si>
  <si>
    <t xml:space="preserve">1 раз в месяц, в соответствии с годовым планом содержания и ремонта общего имущества </t>
  </si>
  <si>
    <t>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</si>
  <si>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постоянно, по мере выявления неисправности – в течение 1 суток</t>
  </si>
  <si>
    <t>контроль состояния и замена неисправных контрольно-измерительных приборов (манометров, термометров и т.п.)</t>
  </si>
  <si>
    <t xml:space="preserve">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</t>
  </si>
  <si>
    <t>по мере выявления неисправности – в течение 1 суток</t>
  </si>
  <si>
    <t>контроль состояния и незамедлительное восстановление герметичности участков трубопроводов и соединительных элементов в случае их разгерметизации</t>
  </si>
  <si>
    <t>постоянно, по мере выявления неисправности – в течение 3 часов</t>
  </si>
  <si>
    <t>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</t>
  </si>
  <si>
    <t>переключение в целях надежной эксплуатации режимов работы внутреннего водостока, гидравлического затвора внутреннего водостока</t>
  </si>
  <si>
    <t>по мере необходимости</t>
  </si>
  <si>
    <t>промывка участков водопровода после выполнения ремонтно-строительных работ на водопроводе</t>
  </si>
  <si>
    <t>по окончанию ремонтно-строительных работ</t>
  </si>
  <si>
    <t>промывка систем водоснабжения для удаления накипно-коррозионных отложений</t>
  </si>
  <si>
    <t xml:space="preserve">по мере необходимости, но не реже 1 раза в год, в соответствии с годовым планом содержания и ремонта общего имущества </t>
  </si>
  <si>
    <t>16. Работы, выполняемые в целях надлежащего содержания систем теплоснабжения (отопление, горячее водоснабжение) в многоквартирных домах:</t>
  </si>
  <si>
    <t>испытания на прочность и плотность (гидравлические испытания) узлов ввода и систем отопления, промывка и регулировка систем отопления</t>
  </si>
  <si>
    <t>удаление воздуха из системы отопления</t>
  </si>
  <si>
    <t>по мере необходимости, в течение 3 часов</t>
  </si>
  <si>
    <t>промывка централизованных систем теплоснабжения для удаления накипно-коррозионных отложений</t>
  </si>
  <si>
    <t>17. Работы, выполняемые в целях надлежащего содержания электрооборудования, радио- и телекоммуникационного оборудования:</t>
  </si>
  <si>
    <t>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по результатам проверки</t>
  </si>
  <si>
    <t>проверка и обеспечение работоспособности устройств защитного отключения</t>
  </si>
  <si>
    <t>техническое обслуживание и ремонт силовых и осветительных установок, электрических установок систем дымоудаления, систем автоматической пожарной сигнализации, внутреннего противопожарного водопровода, лифтов, установок автоматизации котельных, бойлерных, тепловых пунктов,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</t>
  </si>
  <si>
    <t>в сроки, установленные эксплуатационной документацией, при выявлении неисправностей – в течение 1 суток</t>
  </si>
  <si>
    <t>контроль состояния и замена вышедших из строя датчиков, проводки и оборудования пожарной и охранной сигнализации</t>
  </si>
  <si>
    <t>при выявлении неисправностей – в течение 1 суток</t>
  </si>
  <si>
    <t xml:space="preserve">III.           Работы и услуги по содержанию иного общего имущества </t>
  </si>
  <si>
    <t>18. Работы по содержанию помещений, входящих в состав общего имущества:</t>
  </si>
  <si>
    <t>сухая и влажная уборка тамбуров, холлов, коридоров, галерей, лестничных площадок и маршей</t>
  </si>
  <si>
    <t>сухая уборка - ежедневно влажная уборка - 1 раз в неделю</t>
  </si>
  <si>
    <t>влажная протирка подоконников, оконных решеток, перил лестниц, шкафов для электросчетчиков слаботочных устройств, почтовых ящиков, дверных коробок, полотен дверей, доводчиков, дверных ручек</t>
  </si>
  <si>
    <t>мытье окон</t>
  </si>
  <si>
    <t xml:space="preserve">по мере необходимости, но не менее 2 раз в год, в соответствии с годовым планом содержания и ремонта общего имущества </t>
  </si>
  <si>
    <t>очистка систем защиты от грязи (металлических решеток, ячеистых покрытий, приямков, текстильных матов)</t>
  </si>
  <si>
    <t xml:space="preserve">по мере необходимости, но не менее 1 раза в месяц, в соответствии с годовым планом содержания и ремонта общего имущества </t>
  </si>
  <si>
    <t xml:space="preserve">проведение дератизации и дезинсекции помещений, входящих в состав общего имущества </t>
  </si>
  <si>
    <t xml:space="preserve">по мере необходимости, но не менее 1 раза в год, в соответствии с годовым планом содержания и ремонта общего имущества </t>
  </si>
  <si>
    <t>19. 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- придомовая территория), в холодный период года:</t>
  </si>
  <si>
    <t>очистка крышек люков колодцев и пожарных гидрантов от снега и льда толщиной слоя свыше 5 см</t>
  </si>
  <si>
    <t>по мере необходимости, в течение 1 суток</t>
  </si>
  <si>
    <t>сдвигание свежевыпавшего снега и очистка придомовой территории от снега и льда при наличии колейности свыше 5 см</t>
  </si>
  <si>
    <t>очистка придомовой территории от снега наносного происхождения (или подметание такой территории, свободной от снежного покрова)</t>
  </si>
  <si>
    <t>ежедневно</t>
  </si>
  <si>
    <t>очистка придомовой территории от наледи и льда</t>
  </si>
  <si>
    <t>очистка от мусора урн, установленных возле подъездов, и их промывка, уборка контейнерных площадок, расположенных на придомовой территории общего имущества многоквартирного дома</t>
  </si>
  <si>
    <t>уборка крыльца и площадки перед входом в подъезд</t>
  </si>
  <si>
    <t>20. Работы по содержанию придомовой территории в теплый период года:</t>
  </si>
  <si>
    <t>подметание и уборка придомовой территории</t>
  </si>
  <si>
    <t>очистка от мусора и промывка урн, установленных возле подъездов, и уборка контейнерных площадок, расположенных на территории общего имущества многоквартирного дома</t>
  </si>
  <si>
    <t>уборка и выкашивание газонов</t>
  </si>
  <si>
    <t>по мере необходимости, но не менее 2 раз в летнее время</t>
  </si>
  <si>
    <t>прочистка ливневой канализации</t>
  </si>
  <si>
    <t>уборка крыльца и площадки перед входом в подъезд, очистка металлической решетки и приямка</t>
  </si>
  <si>
    <t>21. Работы по обеспечению требований пожарной безопасности:</t>
  </si>
  <si>
    <t>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</t>
  </si>
  <si>
    <t>22. Обеспечение устранения аварий в соответствии с установленными предельными сроками на внутридомовых инженерных системах, выполнения заявок населения:</t>
  </si>
  <si>
    <t>на системах водоснабжения, теплоснабжения, газоснабжения</t>
  </si>
  <si>
    <t>в течение 15 минут после получения заявки диспетчером</t>
  </si>
  <si>
    <t>на системах канализации</t>
  </si>
  <si>
    <t>на системах энергоснабжения</t>
  </si>
  <si>
    <t>24. Услуги по ведению лицевых счетов</t>
  </si>
  <si>
    <t>Ежемесячно</t>
  </si>
  <si>
    <t>ГВС</t>
  </si>
  <si>
    <t>ХВС</t>
  </si>
  <si>
    <t>Электроэнергия</t>
  </si>
  <si>
    <t>ИТОГО:</t>
  </si>
  <si>
    <t>Общехозяйственные расходы</t>
  </si>
  <si>
    <t>Итог 1</t>
  </si>
  <si>
    <t>Рентабельность</t>
  </si>
  <si>
    <t>Итог 2</t>
  </si>
  <si>
    <t>Налог</t>
  </si>
  <si>
    <t>Всего обязательные работы</t>
  </si>
  <si>
    <t>Приложение №2</t>
  </si>
  <si>
    <t>к договору управления</t>
  </si>
  <si>
    <t>175040, г.Сольцы, пл.Победы, д.3</t>
  </si>
  <si>
    <t>тел.: 8(8165)30-501</t>
  </si>
  <si>
    <t>23. Услуги паспортного стола</t>
  </si>
  <si>
    <t xml:space="preserve">Постоянно </t>
  </si>
  <si>
    <t>25. Общедомовые начисления</t>
  </si>
  <si>
    <t>ПЕРЕЧЕНЬ обязательных работ и услуг по содержанию и ремонту общего имущества собственников помещений в многоквартирном доме</t>
  </si>
  <si>
    <t xml:space="preserve">  </t>
  </si>
  <si>
    <r>
      <t>Лот 3 – ДОС 203</t>
    </r>
    <r>
      <rPr>
        <sz val="10"/>
        <color rgb="FF000000"/>
        <rFont val="Times New Roman"/>
        <family val="1"/>
        <charset val="204"/>
      </rPr>
      <t xml:space="preserve"> (расчетная площадь 4 697,1 кв. м.)</t>
    </r>
  </si>
  <si>
    <t>Заместитель Главы администрации</t>
  </si>
  <si>
    <t>_________________П.Л. Нилов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</si>
</sst>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1" fillId="0" borderId="0" xfId="0" applyFont="1"/>
    <xf numFmtId="0" fontId="3" fillId="0" borderId="3" xfId="0" applyNumberFormat="1" applyFont="1" applyBorder="1" applyAlignment="1">
      <alignment horizontal="center" vertical="top" wrapText="1"/>
    </xf>
    <xf numFmtId="0" fontId="0" fillId="0" borderId="3" xfId="0" applyNumberFormat="1" applyBorder="1" applyAlignment="1">
      <alignment vertical="top" wrapText="1"/>
    </xf>
    <xf numFmtId="0" fontId="0" fillId="2" borderId="3" xfId="0" applyNumberForma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0" fillId="0" borderId="0" xfId="0" applyNumberFormat="1"/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2" fontId="0" fillId="0" borderId="0" xfId="0" applyNumberFormat="1"/>
    <xf numFmtId="2" fontId="3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center" vertical="top" wrapText="1"/>
    </xf>
    <xf numFmtId="2" fontId="0" fillId="0" borderId="3" xfId="0" applyNumberFormat="1" applyBorder="1" applyAlignment="1">
      <alignment vertical="top" wrapText="1"/>
    </xf>
    <xf numFmtId="2" fontId="2" fillId="0" borderId="3" xfId="0" applyNumberFormat="1" applyFont="1" applyBorder="1" applyAlignment="1">
      <alignment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vertical="top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57"/>
  <sheetViews>
    <sheetView tabSelected="1" view="pageBreakPreview" topLeftCell="A136" zoomScale="60" zoomScaleNormal="100" workbookViewId="0">
      <selection activeCell="C16" sqref="C16:G16"/>
    </sheetView>
  </sheetViews>
  <sheetFormatPr defaultRowHeight="15" x14ac:dyDescent="0.25"/>
  <cols>
    <col min="3" max="3" width="9.140625" style="20"/>
    <col min="4" max="4" width="37.7109375" customWidth="1"/>
    <col min="5" max="5" width="27.7109375" customWidth="1"/>
    <col min="6" max="6" width="28.85546875" style="26" customWidth="1"/>
    <col min="7" max="7" width="22.140625" customWidth="1"/>
    <col min="12" max="12" width="23.85546875" customWidth="1"/>
  </cols>
  <sheetData>
    <row r="3" spans="3:12" x14ac:dyDescent="0.25">
      <c r="G3" s="15" t="s">
        <v>182</v>
      </c>
      <c r="L3" s="15"/>
    </row>
    <row r="4" spans="3:12" x14ac:dyDescent="0.25">
      <c r="G4" s="15" t="s">
        <v>183</v>
      </c>
      <c r="L4" s="15"/>
    </row>
    <row r="5" spans="3:12" x14ac:dyDescent="0.25">
      <c r="G5" s="15" t="s">
        <v>0</v>
      </c>
      <c r="L5" s="15"/>
    </row>
    <row r="7" spans="3:12" x14ac:dyDescent="0.25">
      <c r="G7" s="15" t="s">
        <v>1</v>
      </c>
      <c r="L7" s="15"/>
    </row>
    <row r="8" spans="3:12" x14ac:dyDescent="0.25">
      <c r="G8" s="15" t="s">
        <v>192</v>
      </c>
      <c r="L8" s="15"/>
    </row>
    <row r="9" spans="3:12" x14ac:dyDescent="0.25">
      <c r="G9" s="15" t="s">
        <v>193</v>
      </c>
      <c r="L9" s="15"/>
    </row>
    <row r="10" spans="3:12" x14ac:dyDescent="0.25">
      <c r="G10" s="15" t="s">
        <v>184</v>
      </c>
      <c r="L10" s="15"/>
    </row>
    <row r="11" spans="3:12" x14ac:dyDescent="0.25">
      <c r="G11" s="15" t="s">
        <v>185</v>
      </c>
      <c r="L11" s="15"/>
    </row>
    <row r="13" spans="3:12" x14ac:dyDescent="0.25">
      <c r="C13" s="41"/>
      <c r="D13" s="41"/>
      <c r="E13" s="41"/>
      <c r="F13" s="41"/>
      <c r="G13" s="41"/>
    </row>
    <row r="14" spans="3:12" x14ac:dyDescent="0.25">
      <c r="C14" s="41"/>
      <c r="D14" s="41"/>
      <c r="E14" s="41"/>
      <c r="F14" s="41"/>
      <c r="G14" s="41"/>
    </row>
    <row r="15" spans="3:12" ht="38.25" customHeight="1" thickBot="1" x14ac:dyDescent="0.3">
      <c r="C15" s="40" t="s">
        <v>189</v>
      </c>
      <c r="D15" s="40"/>
      <c r="E15" s="40"/>
      <c r="F15" s="40"/>
      <c r="G15" s="40"/>
    </row>
    <row r="16" spans="3:12" ht="15.75" thickBot="1" x14ac:dyDescent="0.3">
      <c r="C16" s="38" t="s">
        <v>191</v>
      </c>
      <c r="D16" s="38"/>
      <c r="E16" s="38"/>
      <c r="F16" s="38"/>
      <c r="G16" s="38"/>
      <c r="J16">
        <v>4697.7</v>
      </c>
    </row>
    <row r="17" spans="3:7" ht="39" thickBot="1" x14ac:dyDescent="0.3">
      <c r="C17" s="16" t="s">
        <v>2</v>
      </c>
      <c r="D17" s="2" t="s">
        <v>3</v>
      </c>
      <c r="E17" s="2" t="s">
        <v>4</v>
      </c>
      <c r="F17" s="27" t="s">
        <v>5</v>
      </c>
      <c r="G17" s="2" t="s">
        <v>6</v>
      </c>
    </row>
    <row r="18" spans="3:7" ht="30.75" customHeight="1" thickBot="1" x14ac:dyDescent="0.3">
      <c r="C18" s="34" t="s">
        <v>7</v>
      </c>
      <c r="D18" s="36"/>
      <c r="E18" s="36"/>
      <c r="F18" s="36"/>
      <c r="G18" s="35"/>
    </row>
    <row r="19" spans="3:7" ht="29.25" customHeight="1" thickBot="1" x14ac:dyDescent="0.3">
      <c r="C19" s="17"/>
      <c r="D19" s="34" t="s">
        <v>8</v>
      </c>
      <c r="E19" s="35"/>
      <c r="F19" s="28">
        <f>J16*G19*12</f>
        <v>12401.928</v>
      </c>
      <c r="G19" s="5">
        <v>0.22</v>
      </c>
    </row>
    <row r="20" spans="3:7" ht="51.75" thickBot="1" x14ac:dyDescent="0.3">
      <c r="C20" s="16">
        <v>1</v>
      </c>
      <c r="D20" s="1" t="s">
        <v>9</v>
      </c>
      <c r="E20" s="2" t="s">
        <v>10</v>
      </c>
      <c r="F20" s="29"/>
      <c r="G20" s="3"/>
    </row>
    <row r="21" spans="3:7" ht="39" thickBot="1" x14ac:dyDescent="0.3">
      <c r="C21" s="16">
        <v>2</v>
      </c>
      <c r="D21" s="1" t="s">
        <v>11</v>
      </c>
      <c r="E21" s="2" t="s">
        <v>10</v>
      </c>
      <c r="F21" s="29"/>
      <c r="G21" s="3"/>
    </row>
    <row r="22" spans="3:7" ht="39" thickBot="1" x14ac:dyDescent="0.3">
      <c r="C22" s="17"/>
      <c r="D22" s="4" t="s">
        <v>12</v>
      </c>
      <c r="E22" s="2" t="s">
        <v>10</v>
      </c>
      <c r="F22" s="29"/>
      <c r="G22" s="3"/>
    </row>
    <row r="23" spans="3:7" ht="66.75" customHeight="1" thickBot="1" x14ac:dyDescent="0.3">
      <c r="C23" s="17"/>
      <c r="D23" s="4" t="s">
        <v>13</v>
      </c>
      <c r="E23" s="2" t="s">
        <v>10</v>
      </c>
      <c r="F23" s="29"/>
      <c r="G23" s="3"/>
    </row>
    <row r="24" spans="3:7" ht="91.5" customHeight="1" thickBot="1" x14ac:dyDescent="0.3">
      <c r="C24" s="16">
        <v>3</v>
      </c>
      <c r="D24" s="1" t="s">
        <v>14</v>
      </c>
      <c r="E24" s="2" t="s">
        <v>15</v>
      </c>
      <c r="F24" s="29"/>
      <c r="G24" s="3"/>
    </row>
    <row r="25" spans="3:7" ht="120.75" customHeight="1" thickBot="1" x14ac:dyDescent="0.3">
      <c r="C25" s="16">
        <v>4</v>
      </c>
      <c r="D25" s="1" t="s">
        <v>16</v>
      </c>
      <c r="E25" s="2" t="s">
        <v>17</v>
      </c>
      <c r="F25" s="29"/>
      <c r="G25" s="3"/>
    </row>
    <row r="26" spans="3:7" ht="18.75" customHeight="1" thickBot="1" x14ac:dyDescent="0.3">
      <c r="C26" s="17"/>
      <c r="D26" s="34" t="s">
        <v>18</v>
      </c>
      <c r="E26" s="35"/>
      <c r="F26" s="28">
        <f>J16*G26*12</f>
        <v>28186.199999999997</v>
      </c>
      <c r="G26" s="5">
        <v>0.5</v>
      </c>
    </row>
    <row r="27" spans="3:7" ht="119.25" customHeight="1" thickBot="1" x14ac:dyDescent="0.3">
      <c r="C27" s="16">
        <v>1</v>
      </c>
      <c r="D27" s="1" t="s">
        <v>19</v>
      </c>
      <c r="E27" s="2" t="s">
        <v>17</v>
      </c>
      <c r="F27" s="29"/>
      <c r="G27" s="3"/>
    </row>
    <row r="28" spans="3:7" ht="117.75" customHeight="1" thickBot="1" x14ac:dyDescent="0.3">
      <c r="C28" s="16">
        <v>2</v>
      </c>
      <c r="D28" s="1" t="s">
        <v>20</v>
      </c>
      <c r="E28" s="2" t="s">
        <v>21</v>
      </c>
      <c r="F28" s="29"/>
      <c r="G28" s="3"/>
    </row>
    <row r="29" spans="3:7" ht="95.25" customHeight="1" thickBot="1" x14ac:dyDescent="0.3">
      <c r="C29" s="16">
        <v>3</v>
      </c>
      <c r="D29" s="1" t="s">
        <v>22</v>
      </c>
      <c r="E29" s="2" t="s">
        <v>23</v>
      </c>
      <c r="F29" s="29"/>
      <c r="G29" s="3"/>
    </row>
    <row r="30" spans="3:7" ht="18" customHeight="1" thickBot="1" x14ac:dyDescent="0.3">
      <c r="C30" s="17"/>
      <c r="D30" s="34" t="s">
        <v>24</v>
      </c>
      <c r="E30" s="35"/>
      <c r="F30" s="28">
        <f>J16*G30*12</f>
        <v>22548.959999999999</v>
      </c>
      <c r="G30" s="5">
        <v>0.4</v>
      </c>
    </row>
    <row r="31" spans="3:7" ht="119.25" customHeight="1" thickBot="1" x14ac:dyDescent="0.3">
      <c r="C31" s="16">
        <v>1</v>
      </c>
      <c r="D31" s="1" t="s">
        <v>25</v>
      </c>
      <c r="E31" s="2" t="s">
        <v>26</v>
      </c>
      <c r="F31" s="29"/>
      <c r="G31" s="3"/>
    </row>
    <row r="32" spans="3:7" ht="93" customHeight="1" thickBot="1" x14ac:dyDescent="0.3">
      <c r="C32" s="16">
        <v>2</v>
      </c>
      <c r="D32" s="1" t="s">
        <v>27</v>
      </c>
      <c r="E32" s="2" t="s">
        <v>26</v>
      </c>
      <c r="F32" s="29"/>
      <c r="G32" s="3"/>
    </row>
    <row r="33" spans="3:7" ht="90" thickBot="1" x14ac:dyDescent="0.3">
      <c r="C33" s="16">
        <v>3</v>
      </c>
      <c r="D33" s="1" t="s">
        <v>28</v>
      </c>
      <c r="E33" s="2" t="s">
        <v>26</v>
      </c>
      <c r="F33" s="29"/>
      <c r="G33" s="3"/>
    </row>
    <row r="34" spans="3:7" ht="55.5" customHeight="1" thickBot="1" x14ac:dyDescent="0.3">
      <c r="C34" s="16">
        <v>4</v>
      </c>
      <c r="D34" s="1" t="s">
        <v>29</v>
      </c>
      <c r="E34" s="2" t="s">
        <v>30</v>
      </c>
      <c r="F34" s="29"/>
      <c r="G34" s="3"/>
    </row>
    <row r="35" spans="3:7" ht="31.5" customHeight="1" thickBot="1" x14ac:dyDescent="0.3">
      <c r="C35" s="17"/>
      <c r="D35" s="34" t="s">
        <v>31</v>
      </c>
      <c r="E35" s="35"/>
      <c r="F35" s="28">
        <f>4697.7*G35*12</f>
        <v>16911.72</v>
      </c>
      <c r="G35" s="5">
        <v>0.3</v>
      </c>
    </row>
    <row r="36" spans="3:7" ht="66.75" customHeight="1" thickBot="1" x14ac:dyDescent="0.3">
      <c r="C36" s="16">
        <v>1</v>
      </c>
      <c r="D36" s="1" t="s">
        <v>32</v>
      </c>
      <c r="E36" s="2" t="s">
        <v>26</v>
      </c>
      <c r="F36" s="29"/>
      <c r="G36" s="3"/>
    </row>
    <row r="37" spans="3:7" ht="103.5" customHeight="1" thickBot="1" x14ac:dyDescent="0.3">
      <c r="C37" s="16">
        <v>2</v>
      </c>
      <c r="D37" s="1" t="s">
        <v>33</v>
      </c>
      <c r="E37" s="2" t="s">
        <v>26</v>
      </c>
      <c r="F37" s="29"/>
      <c r="G37" s="3"/>
    </row>
    <row r="38" spans="3:7" ht="143.25" customHeight="1" thickBot="1" x14ac:dyDescent="0.3">
      <c r="C38" s="16">
        <v>3</v>
      </c>
      <c r="D38" s="1" t="s">
        <v>34</v>
      </c>
      <c r="E38" s="2" t="s">
        <v>26</v>
      </c>
      <c r="F38" s="29"/>
      <c r="G38" s="3"/>
    </row>
    <row r="39" spans="3:7" ht="63" customHeight="1" thickBot="1" x14ac:dyDescent="0.3">
      <c r="C39" s="16">
        <v>4</v>
      </c>
      <c r="D39" s="1" t="s">
        <v>35</v>
      </c>
      <c r="E39" s="2" t="s">
        <v>26</v>
      </c>
      <c r="F39" s="29"/>
      <c r="G39" s="3"/>
    </row>
    <row r="40" spans="3:7" ht="39" thickBot="1" x14ac:dyDescent="0.3">
      <c r="C40" s="16">
        <v>5</v>
      </c>
      <c r="D40" s="1" t="s">
        <v>36</v>
      </c>
      <c r="E40" s="2" t="s">
        <v>37</v>
      </c>
      <c r="F40" s="29"/>
      <c r="G40" s="3"/>
    </row>
    <row r="41" spans="3:7" ht="30" customHeight="1" thickBot="1" x14ac:dyDescent="0.3">
      <c r="C41" s="17"/>
      <c r="D41" s="34" t="s">
        <v>38</v>
      </c>
      <c r="E41" s="35"/>
      <c r="F41" s="28">
        <v>0</v>
      </c>
      <c r="G41" s="5">
        <v>0</v>
      </c>
    </row>
    <row r="42" spans="3:7" ht="30.75" customHeight="1" thickBot="1" x14ac:dyDescent="0.3">
      <c r="C42" s="17"/>
      <c r="D42" s="34" t="s">
        <v>39</v>
      </c>
      <c r="E42" s="35"/>
      <c r="F42" s="28">
        <f>4697.7*G42*12</f>
        <v>15784.272000000001</v>
      </c>
      <c r="G42" s="5">
        <v>0.28000000000000003</v>
      </c>
    </row>
    <row r="43" spans="3:7" ht="78.75" customHeight="1" thickBot="1" x14ac:dyDescent="0.3">
      <c r="C43" s="16">
        <v>1</v>
      </c>
      <c r="D43" s="1" t="s">
        <v>40</v>
      </c>
      <c r="E43" s="2" t="s">
        <v>26</v>
      </c>
      <c r="F43" s="29"/>
      <c r="G43" s="3"/>
    </row>
    <row r="44" spans="3:7" ht="105" customHeight="1" thickBot="1" x14ac:dyDescent="0.3">
      <c r="C44" s="16">
        <v>2</v>
      </c>
      <c r="D44" s="1" t="s">
        <v>41</v>
      </c>
      <c r="E44" s="2" t="s">
        <v>26</v>
      </c>
      <c r="F44" s="29"/>
      <c r="G44" s="3"/>
    </row>
    <row r="45" spans="3:7" ht="105" customHeight="1" thickBot="1" x14ac:dyDescent="0.3">
      <c r="C45" s="16">
        <v>3</v>
      </c>
      <c r="D45" s="1" t="s">
        <v>42</v>
      </c>
      <c r="E45" s="2" t="s">
        <v>26</v>
      </c>
      <c r="F45" s="29"/>
      <c r="G45" s="3"/>
    </row>
    <row r="46" spans="3:7" ht="39" thickBot="1" x14ac:dyDescent="0.3">
      <c r="C46" s="16">
        <v>4</v>
      </c>
      <c r="D46" s="1" t="s">
        <v>36</v>
      </c>
      <c r="E46" s="2" t="s">
        <v>43</v>
      </c>
      <c r="F46" s="29"/>
      <c r="G46" s="3"/>
    </row>
    <row r="47" spans="3:7" ht="27" customHeight="1" thickBot="1" x14ac:dyDescent="0.3">
      <c r="C47" s="17"/>
      <c r="D47" s="34" t="s">
        <v>44</v>
      </c>
      <c r="E47" s="35"/>
      <c r="F47" s="28">
        <f>4697.7*G47*12</f>
        <v>58063.572</v>
      </c>
      <c r="G47" s="5">
        <v>1.03</v>
      </c>
    </row>
    <row r="48" spans="3:7" ht="39" thickBot="1" x14ac:dyDescent="0.3">
      <c r="C48" s="16">
        <v>1</v>
      </c>
      <c r="D48" s="1" t="s">
        <v>45</v>
      </c>
      <c r="E48" s="2" t="s">
        <v>26</v>
      </c>
      <c r="F48" s="29"/>
      <c r="G48" s="3"/>
    </row>
    <row r="49" spans="3:7" ht="67.5" customHeight="1" thickBot="1" x14ac:dyDescent="0.3">
      <c r="C49" s="16">
        <v>2</v>
      </c>
      <c r="D49" s="1" t="s">
        <v>46</v>
      </c>
      <c r="E49" s="2" t="s">
        <v>26</v>
      </c>
      <c r="F49" s="29"/>
      <c r="G49" s="3"/>
    </row>
    <row r="50" spans="3:7" ht="76.5" customHeight="1" thickBot="1" x14ac:dyDescent="0.3">
      <c r="C50" s="16">
        <v>3</v>
      </c>
      <c r="D50" s="1" t="s">
        <v>47</v>
      </c>
      <c r="E50" s="2" t="s">
        <v>26</v>
      </c>
      <c r="F50" s="29"/>
      <c r="G50" s="3"/>
    </row>
    <row r="51" spans="3:7" ht="69" customHeight="1" thickBot="1" x14ac:dyDescent="0.3">
      <c r="C51" s="16">
        <v>4</v>
      </c>
      <c r="D51" s="1" t="s">
        <v>48</v>
      </c>
      <c r="E51" s="2" t="s">
        <v>26</v>
      </c>
      <c r="F51" s="29"/>
      <c r="G51" s="3"/>
    </row>
    <row r="52" spans="3:7" ht="39" thickBot="1" x14ac:dyDescent="0.3">
      <c r="C52" s="16">
        <v>5</v>
      </c>
      <c r="D52" s="1" t="s">
        <v>49</v>
      </c>
      <c r="E52" s="2" t="s">
        <v>26</v>
      </c>
      <c r="F52" s="29"/>
      <c r="G52" s="3"/>
    </row>
    <row r="53" spans="3:7" ht="106.5" customHeight="1" thickBot="1" x14ac:dyDescent="0.3">
      <c r="C53" s="16">
        <v>6</v>
      </c>
      <c r="D53" s="1" t="s">
        <v>50</v>
      </c>
      <c r="E53" s="2" t="s">
        <v>26</v>
      </c>
      <c r="F53" s="29"/>
      <c r="G53" s="3"/>
    </row>
    <row r="54" spans="3:7" ht="92.25" customHeight="1" thickBot="1" x14ac:dyDescent="0.3">
      <c r="C54" s="16">
        <v>7</v>
      </c>
      <c r="D54" s="1" t="s">
        <v>51</v>
      </c>
      <c r="E54" s="2" t="s">
        <v>52</v>
      </c>
      <c r="F54" s="29"/>
      <c r="G54" s="3"/>
    </row>
    <row r="55" spans="3:7" ht="39" thickBot="1" x14ac:dyDescent="0.3">
      <c r="C55" s="16">
        <v>8</v>
      </c>
      <c r="D55" s="1" t="s">
        <v>53</v>
      </c>
      <c r="E55" s="2" t="s">
        <v>54</v>
      </c>
      <c r="F55" s="29"/>
      <c r="G55" s="3"/>
    </row>
    <row r="56" spans="3:7" ht="77.25" thickBot="1" x14ac:dyDescent="0.3">
      <c r="C56" s="16">
        <v>9</v>
      </c>
      <c r="D56" s="1" t="s">
        <v>55</v>
      </c>
      <c r="E56" s="2" t="s">
        <v>56</v>
      </c>
      <c r="F56" s="29"/>
      <c r="G56" s="3"/>
    </row>
    <row r="57" spans="3:7" ht="64.5" thickBot="1" x14ac:dyDescent="0.3">
      <c r="C57" s="16">
        <v>10</v>
      </c>
      <c r="D57" s="1" t="s">
        <v>57</v>
      </c>
      <c r="E57" s="2" t="s">
        <v>56</v>
      </c>
      <c r="F57" s="29"/>
      <c r="G57" s="3"/>
    </row>
    <row r="58" spans="3:7" ht="94.5" customHeight="1" thickBot="1" x14ac:dyDescent="0.3">
      <c r="C58" s="16">
        <v>11</v>
      </c>
      <c r="D58" s="1" t="s">
        <v>58</v>
      </c>
      <c r="E58" s="2" t="s">
        <v>59</v>
      </c>
      <c r="F58" s="29"/>
      <c r="G58" s="3"/>
    </row>
    <row r="59" spans="3:7" ht="109.5" customHeight="1" thickBot="1" x14ac:dyDescent="0.3">
      <c r="C59" s="16">
        <v>12</v>
      </c>
      <c r="D59" s="1" t="s">
        <v>60</v>
      </c>
      <c r="E59" s="2" t="s">
        <v>56</v>
      </c>
      <c r="F59" s="29"/>
      <c r="G59" s="3"/>
    </row>
    <row r="60" spans="3:7" ht="15.75" thickBot="1" x14ac:dyDescent="0.3">
      <c r="C60" s="16">
        <v>13</v>
      </c>
      <c r="D60" s="1" t="s">
        <v>61</v>
      </c>
      <c r="E60" s="2" t="s">
        <v>62</v>
      </c>
      <c r="F60" s="29"/>
      <c r="G60" s="3"/>
    </row>
    <row r="61" spans="3:7" ht="66.75" customHeight="1" thickBot="1" x14ac:dyDescent="0.3">
      <c r="C61" s="16">
        <v>14</v>
      </c>
      <c r="D61" s="1" t="s">
        <v>36</v>
      </c>
      <c r="E61" s="2" t="s">
        <v>63</v>
      </c>
      <c r="F61" s="29"/>
      <c r="G61" s="3"/>
    </row>
    <row r="62" spans="3:7" ht="28.5" customHeight="1" thickBot="1" x14ac:dyDescent="0.3">
      <c r="C62" s="17"/>
      <c r="D62" s="34" t="s">
        <v>64</v>
      </c>
      <c r="E62" s="35"/>
      <c r="F62" s="28">
        <f>4697.7*G62*12</f>
        <v>16347.995999999999</v>
      </c>
      <c r="G62" s="5">
        <v>0.28999999999999998</v>
      </c>
    </row>
    <row r="63" spans="3:7" ht="65.25" customHeight="1" thickBot="1" x14ac:dyDescent="0.3">
      <c r="C63" s="16">
        <v>1</v>
      </c>
      <c r="D63" s="1" t="s">
        <v>65</v>
      </c>
      <c r="E63" s="2" t="s">
        <v>26</v>
      </c>
      <c r="F63" s="29"/>
      <c r="G63" s="3"/>
    </row>
    <row r="64" spans="3:7" ht="81.75" customHeight="1" thickBot="1" x14ac:dyDescent="0.3">
      <c r="C64" s="16">
        <v>2</v>
      </c>
      <c r="D64" s="1" t="s">
        <v>66</v>
      </c>
      <c r="E64" s="2" t="s">
        <v>26</v>
      </c>
      <c r="F64" s="29"/>
      <c r="G64" s="3"/>
    </row>
    <row r="65" spans="3:7" ht="39" thickBot="1" x14ac:dyDescent="0.3">
      <c r="C65" s="16">
        <v>3</v>
      </c>
      <c r="D65" s="1" t="s">
        <v>36</v>
      </c>
      <c r="E65" s="2" t="s">
        <v>67</v>
      </c>
      <c r="F65" s="29"/>
      <c r="G65" s="3"/>
    </row>
    <row r="66" spans="3:7" ht="28.5" customHeight="1" thickBot="1" x14ac:dyDescent="0.3">
      <c r="C66" s="17"/>
      <c r="D66" s="34" t="s">
        <v>68</v>
      </c>
      <c r="E66" s="35"/>
      <c r="F66" s="28">
        <f>4697.7*G66*12</f>
        <v>45097.919999999998</v>
      </c>
      <c r="G66" s="5">
        <v>0.8</v>
      </c>
    </row>
    <row r="67" spans="3:7" ht="67.5" customHeight="1" thickBot="1" x14ac:dyDescent="0.3">
      <c r="C67" s="16">
        <v>1</v>
      </c>
      <c r="D67" s="1" t="s">
        <v>69</v>
      </c>
      <c r="E67" s="2" t="s">
        <v>26</v>
      </c>
      <c r="F67" s="29"/>
      <c r="G67" s="3"/>
    </row>
    <row r="68" spans="3:7" ht="52.5" customHeight="1" thickBot="1" x14ac:dyDescent="0.3">
      <c r="C68" s="16">
        <v>2</v>
      </c>
      <c r="D68" s="1" t="s">
        <v>70</v>
      </c>
      <c r="E68" s="2" t="s">
        <v>71</v>
      </c>
      <c r="F68" s="29"/>
      <c r="G68" s="3"/>
    </row>
    <row r="69" spans="3:7" ht="66.75" customHeight="1" thickBot="1" x14ac:dyDescent="0.3">
      <c r="C69" s="16">
        <v>3</v>
      </c>
      <c r="D69" s="1" t="s">
        <v>72</v>
      </c>
      <c r="E69" s="2" t="s">
        <v>26</v>
      </c>
      <c r="F69" s="29"/>
      <c r="G69" s="3"/>
    </row>
    <row r="70" spans="3:7" ht="64.5" customHeight="1" thickBot="1" x14ac:dyDescent="0.3">
      <c r="C70" s="16">
        <v>4</v>
      </c>
      <c r="D70" s="1" t="s">
        <v>73</v>
      </c>
      <c r="E70" s="2" t="s">
        <v>26</v>
      </c>
      <c r="F70" s="29"/>
      <c r="G70" s="3"/>
    </row>
    <row r="71" spans="3:7" ht="68.25" customHeight="1" thickBot="1" x14ac:dyDescent="0.3">
      <c r="C71" s="16">
        <v>5</v>
      </c>
      <c r="D71" s="1" t="s">
        <v>74</v>
      </c>
      <c r="E71" s="2" t="s">
        <v>71</v>
      </c>
      <c r="F71" s="29"/>
      <c r="G71" s="3"/>
    </row>
    <row r="72" spans="3:7" ht="66" customHeight="1" thickBot="1" x14ac:dyDescent="0.3">
      <c r="C72" s="16">
        <v>6</v>
      </c>
      <c r="D72" s="1" t="s">
        <v>75</v>
      </c>
      <c r="E72" s="2" t="s">
        <v>76</v>
      </c>
      <c r="F72" s="29"/>
      <c r="G72" s="3"/>
    </row>
    <row r="73" spans="3:7" ht="30" customHeight="1" thickBot="1" x14ac:dyDescent="0.3">
      <c r="C73" s="17"/>
      <c r="D73" s="34" t="s">
        <v>77</v>
      </c>
      <c r="E73" s="35"/>
      <c r="F73" s="28">
        <f>4697.7*G73*12</f>
        <v>12401.928</v>
      </c>
      <c r="G73" s="5">
        <v>0.22</v>
      </c>
    </row>
    <row r="74" spans="3:7" ht="106.5" customHeight="1" thickBot="1" x14ac:dyDescent="0.3">
      <c r="C74" s="16">
        <v>1</v>
      </c>
      <c r="D74" s="1" t="s">
        <v>78</v>
      </c>
      <c r="E74" s="2" t="s">
        <v>26</v>
      </c>
      <c r="F74" s="29"/>
      <c r="G74" s="3"/>
    </row>
    <row r="75" spans="3:7" ht="39" thickBot="1" x14ac:dyDescent="0.3">
      <c r="C75" s="16">
        <v>2</v>
      </c>
      <c r="D75" s="1" t="s">
        <v>79</v>
      </c>
      <c r="E75" s="2" t="s">
        <v>26</v>
      </c>
      <c r="F75" s="29"/>
      <c r="G75" s="3"/>
    </row>
    <row r="76" spans="3:7" ht="65.25" customHeight="1" thickBot="1" x14ac:dyDescent="0.3">
      <c r="C76" s="16">
        <v>3</v>
      </c>
      <c r="D76" s="1" t="s">
        <v>75</v>
      </c>
      <c r="E76" s="2" t="s">
        <v>80</v>
      </c>
      <c r="F76" s="29"/>
      <c r="G76" s="3"/>
    </row>
    <row r="77" spans="3:7" ht="27.75" customHeight="1" thickBot="1" x14ac:dyDescent="0.3">
      <c r="C77" s="17"/>
      <c r="D77" s="34" t="s">
        <v>81</v>
      </c>
      <c r="E77" s="35"/>
      <c r="F77" s="28">
        <f>4697.7*G77*12</f>
        <v>76102.740000000005</v>
      </c>
      <c r="G77" s="5">
        <v>1.35</v>
      </c>
    </row>
    <row r="78" spans="3:7" ht="39" thickBot="1" x14ac:dyDescent="0.3">
      <c r="C78" s="16">
        <v>1</v>
      </c>
      <c r="D78" s="1" t="s">
        <v>82</v>
      </c>
      <c r="E78" s="2" t="s">
        <v>26</v>
      </c>
      <c r="F78" s="29"/>
      <c r="G78" s="3"/>
    </row>
    <row r="79" spans="3:7" ht="78.75" customHeight="1" thickBot="1" x14ac:dyDescent="0.3">
      <c r="C79" s="16">
        <v>2</v>
      </c>
      <c r="D79" s="1" t="s">
        <v>83</v>
      </c>
      <c r="E79" s="2" t="s">
        <v>84</v>
      </c>
      <c r="F79" s="29"/>
      <c r="G79" s="3"/>
    </row>
    <row r="80" spans="3:7" ht="30" customHeight="1" thickBot="1" x14ac:dyDescent="0.3">
      <c r="C80" s="17"/>
      <c r="D80" s="34" t="s">
        <v>85</v>
      </c>
      <c r="E80" s="35"/>
      <c r="F80" s="28">
        <f>4697.7*G80*12</f>
        <v>16347.995999999999</v>
      </c>
      <c r="G80" s="5">
        <v>0.28999999999999998</v>
      </c>
    </row>
    <row r="81" spans="3:7" ht="51.75" thickBot="1" x14ac:dyDescent="0.3">
      <c r="C81" s="16">
        <v>1</v>
      </c>
      <c r="D81" s="1" t="s">
        <v>86</v>
      </c>
      <c r="E81" s="2" t="s">
        <v>26</v>
      </c>
      <c r="F81" s="29"/>
      <c r="G81" s="3"/>
    </row>
    <row r="82" spans="3:7" ht="66" customHeight="1" thickBot="1" x14ac:dyDescent="0.3">
      <c r="C82" s="16">
        <v>2</v>
      </c>
      <c r="D82" s="1" t="s">
        <v>75</v>
      </c>
      <c r="E82" s="2" t="s">
        <v>87</v>
      </c>
      <c r="F82" s="29"/>
      <c r="G82" s="3"/>
    </row>
    <row r="83" spans="3:7" ht="40.5" customHeight="1" thickBot="1" x14ac:dyDescent="0.3">
      <c r="C83" s="17"/>
      <c r="D83" s="34" t="s">
        <v>88</v>
      </c>
      <c r="E83" s="35"/>
      <c r="F83" s="28">
        <f>4697.7*G83*12</f>
        <v>23112.683999999997</v>
      </c>
      <c r="G83" s="5">
        <v>0.41</v>
      </c>
    </row>
    <row r="84" spans="3:7" ht="92.25" customHeight="1" thickBot="1" x14ac:dyDescent="0.3">
      <c r="C84" s="16">
        <v>1</v>
      </c>
      <c r="D84" s="1" t="s">
        <v>89</v>
      </c>
      <c r="E84" s="2" t="s">
        <v>26</v>
      </c>
      <c r="F84" s="29"/>
      <c r="G84" s="3"/>
    </row>
    <row r="85" spans="3:7" ht="43.5" customHeight="1" thickBot="1" x14ac:dyDescent="0.3">
      <c r="C85" s="16">
        <v>2</v>
      </c>
      <c r="D85" s="1" t="s">
        <v>90</v>
      </c>
      <c r="E85" s="2" t="s">
        <v>91</v>
      </c>
      <c r="F85" s="29"/>
      <c r="G85" s="3"/>
    </row>
    <row r="86" spans="3:7" ht="15.75" thickBot="1" x14ac:dyDescent="0.3">
      <c r="C86" s="17"/>
      <c r="D86" s="4" t="s">
        <v>92</v>
      </c>
      <c r="E86" s="2" t="s">
        <v>93</v>
      </c>
      <c r="F86" s="29"/>
      <c r="G86" s="3"/>
    </row>
    <row r="87" spans="3:7" ht="15.75" thickBot="1" x14ac:dyDescent="0.3">
      <c r="C87" s="17"/>
      <c r="D87" s="4" t="s">
        <v>94</v>
      </c>
      <c r="E87" s="2" t="s">
        <v>87</v>
      </c>
      <c r="F87" s="29"/>
      <c r="G87" s="3"/>
    </row>
    <row r="88" spans="3:7" ht="28.5" customHeight="1" thickBot="1" x14ac:dyDescent="0.3">
      <c r="C88" s="17"/>
      <c r="D88" s="4" t="s">
        <v>95</v>
      </c>
      <c r="E88" s="2" t="s">
        <v>93</v>
      </c>
      <c r="F88" s="29"/>
      <c r="G88" s="3"/>
    </row>
    <row r="89" spans="3:7" ht="28.5" customHeight="1" thickBot="1" x14ac:dyDescent="0.3">
      <c r="C89" s="37" t="s">
        <v>96</v>
      </c>
      <c r="D89" s="38"/>
      <c r="E89" s="38"/>
      <c r="F89" s="38"/>
      <c r="G89" s="39"/>
    </row>
    <row r="90" spans="3:7" ht="29.25" customHeight="1" thickBot="1" x14ac:dyDescent="0.3">
      <c r="C90" s="17"/>
      <c r="D90" s="34" t="s">
        <v>97</v>
      </c>
      <c r="E90" s="35"/>
      <c r="F90" s="28">
        <f>4697.7*G90*12</f>
        <v>27058.751999999997</v>
      </c>
      <c r="G90" s="5">
        <v>0.48</v>
      </c>
    </row>
    <row r="91" spans="3:7" ht="69.75" customHeight="1" thickBot="1" x14ac:dyDescent="0.3">
      <c r="C91" s="16">
        <v>1</v>
      </c>
      <c r="D91" s="1" t="s">
        <v>98</v>
      </c>
      <c r="E91" s="2" t="s">
        <v>26</v>
      </c>
      <c r="F91" s="29"/>
      <c r="G91" s="3"/>
    </row>
    <row r="92" spans="3:7" ht="54" customHeight="1" thickBot="1" x14ac:dyDescent="0.3">
      <c r="C92" s="16">
        <v>2</v>
      </c>
      <c r="D92" s="1" t="s">
        <v>99</v>
      </c>
      <c r="E92" s="2" t="s">
        <v>71</v>
      </c>
      <c r="F92" s="29"/>
      <c r="G92" s="3"/>
    </row>
    <row r="93" spans="3:7" ht="39" thickBot="1" x14ac:dyDescent="0.3">
      <c r="C93" s="16">
        <v>3</v>
      </c>
      <c r="D93" s="1" t="s">
        <v>100</v>
      </c>
      <c r="E93" s="2" t="s">
        <v>26</v>
      </c>
      <c r="F93" s="29"/>
      <c r="G93" s="3"/>
    </row>
    <row r="94" spans="3:7" ht="107.25" customHeight="1" thickBot="1" x14ac:dyDescent="0.3">
      <c r="C94" s="16">
        <v>4</v>
      </c>
      <c r="D94" s="1" t="s">
        <v>101</v>
      </c>
      <c r="E94" s="2" t="s">
        <v>102</v>
      </c>
      <c r="F94" s="29"/>
      <c r="G94" s="3"/>
    </row>
    <row r="95" spans="3:7" ht="64.5" customHeight="1" thickBot="1" x14ac:dyDescent="0.3">
      <c r="C95" s="16">
        <v>5</v>
      </c>
      <c r="D95" s="1" t="s">
        <v>103</v>
      </c>
      <c r="E95" s="2" t="s">
        <v>26</v>
      </c>
      <c r="F95" s="29"/>
      <c r="G95" s="3"/>
    </row>
    <row r="96" spans="3:7" ht="68.25" customHeight="1" thickBot="1" x14ac:dyDescent="0.3">
      <c r="C96" s="16">
        <v>6</v>
      </c>
      <c r="D96" s="1" t="s">
        <v>104</v>
      </c>
      <c r="E96" s="2" t="s">
        <v>10</v>
      </c>
      <c r="F96" s="29"/>
      <c r="G96" s="3"/>
    </row>
    <row r="97" spans="3:7" ht="67.5" customHeight="1" thickBot="1" x14ac:dyDescent="0.3">
      <c r="C97" s="16">
        <v>7</v>
      </c>
      <c r="D97" s="1" t="s">
        <v>105</v>
      </c>
      <c r="E97" s="2" t="s">
        <v>26</v>
      </c>
      <c r="F97" s="29"/>
      <c r="G97" s="3"/>
    </row>
    <row r="98" spans="3:7" ht="67.5" customHeight="1" thickBot="1" x14ac:dyDescent="0.3">
      <c r="C98" s="16">
        <v>8</v>
      </c>
      <c r="D98" s="1" t="s">
        <v>75</v>
      </c>
      <c r="E98" s="2" t="s">
        <v>106</v>
      </c>
      <c r="F98" s="29"/>
      <c r="G98" s="3"/>
    </row>
    <row r="99" spans="3:7" ht="39" customHeight="1" thickBot="1" x14ac:dyDescent="0.3">
      <c r="C99" s="17"/>
      <c r="D99" s="34" t="s">
        <v>107</v>
      </c>
      <c r="E99" s="35"/>
      <c r="F99" s="28">
        <f>4697.7*G99*12</f>
        <v>125710.45199999999</v>
      </c>
      <c r="G99" s="5">
        <v>2.23</v>
      </c>
    </row>
    <row r="100" spans="3:7" ht="156" customHeight="1" thickBot="1" x14ac:dyDescent="0.3">
      <c r="C100" s="16">
        <v>1</v>
      </c>
      <c r="D100" s="1" t="s">
        <v>108</v>
      </c>
      <c r="E100" s="2" t="s">
        <v>109</v>
      </c>
      <c r="F100" s="29"/>
      <c r="G100" s="3"/>
    </row>
    <row r="101" spans="3:7" ht="93.75" customHeight="1" thickBot="1" x14ac:dyDescent="0.3">
      <c r="C101" s="16">
        <v>2</v>
      </c>
      <c r="D101" s="1" t="s">
        <v>110</v>
      </c>
      <c r="E101" s="2" t="s">
        <v>111</v>
      </c>
      <c r="F101" s="29"/>
      <c r="G101" s="3"/>
    </row>
    <row r="102" spans="3:7" ht="54.75" customHeight="1" thickBot="1" x14ac:dyDescent="0.3">
      <c r="C102" s="16">
        <v>3</v>
      </c>
      <c r="D102" s="1" t="s">
        <v>112</v>
      </c>
      <c r="E102" s="2" t="s">
        <v>111</v>
      </c>
      <c r="F102" s="29"/>
      <c r="G102" s="3"/>
    </row>
    <row r="103" spans="3:7" ht="64.5" thickBot="1" x14ac:dyDescent="0.3">
      <c r="C103" s="16">
        <v>4</v>
      </c>
      <c r="D103" s="1" t="s">
        <v>113</v>
      </c>
      <c r="E103" s="2" t="s">
        <v>114</v>
      </c>
      <c r="F103" s="29"/>
      <c r="G103" s="3"/>
    </row>
    <row r="104" spans="3:7" ht="57" customHeight="1" thickBot="1" x14ac:dyDescent="0.3">
      <c r="C104" s="16">
        <v>5</v>
      </c>
      <c r="D104" s="1" t="s">
        <v>115</v>
      </c>
      <c r="E104" s="2" t="s">
        <v>116</v>
      </c>
      <c r="F104" s="29"/>
      <c r="G104" s="3"/>
    </row>
    <row r="105" spans="3:7" ht="69" customHeight="1" thickBot="1" x14ac:dyDescent="0.3">
      <c r="C105" s="16">
        <v>6</v>
      </c>
      <c r="D105" s="1" t="s">
        <v>117</v>
      </c>
      <c r="E105" s="2" t="s">
        <v>111</v>
      </c>
      <c r="F105" s="29"/>
      <c r="G105" s="3"/>
    </row>
    <row r="106" spans="3:7" ht="53.25" customHeight="1" thickBot="1" x14ac:dyDescent="0.3">
      <c r="C106" s="16">
        <v>7</v>
      </c>
      <c r="D106" s="1" t="s">
        <v>118</v>
      </c>
      <c r="E106" s="2" t="s">
        <v>119</v>
      </c>
      <c r="F106" s="29"/>
      <c r="G106" s="3"/>
    </row>
    <row r="107" spans="3:7" ht="42.75" customHeight="1" thickBot="1" x14ac:dyDescent="0.3">
      <c r="C107" s="16">
        <v>8</v>
      </c>
      <c r="D107" s="1" t="s">
        <v>120</v>
      </c>
      <c r="E107" s="2" t="s">
        <v>121</v>
      </c>
      <c r="F107" s="29"/>
      <c r="G107" s="3"/>
    </row>
    <row r="108" spans="3:7" ht="82.5" customHeight="1" thickBot="1" x14ac:dyDescent="0.3">
      <c r="C108" s="16">
        <v>9</v>
      </c>
      <c r="D108" s="1" t="s">
        <v>122</v>
      </c>
      <c r="E108" s="2" t="s">
        <v>123</v>
      </c>
      <c r="F108" s="29"/>
      <c r="G108" s="3"/>
    </row>
    <row r="109" spans="3:7" ht="42.75" customHeight="1" thickBot="1" x14ac:dyDescent="0.3">
      <c r="C109" s="17"/>
      <c r="D109" s="34" t="s">
        <v>124</v>
      </c>
      <c r="E109" s="35"/>
      <c r="F109" s="30">
        <f>4697.7*G109*12</f>
        <v>93014.459999999992</v>
      </c>
      <c r="G109" s="5">
        <v>1.65</v>
      </c>
    </row>
    <row r="110" spans="3:7" ht="78.75" customHeight="1" thickBot="1" x14ac:dyDescent="0.3">
      <c r="C110" s="16">
        <v>1</v>
      </c>
      <c r="D110" s="1" t="s">
        <v>125</v>
      </c>
      <c r="E110" s="2" t="s">
        <v>123</v>
      </c>
      <c r="F110" s="29"/>
      <c r="G110" s="3"/>
    </row>
    <row r="111" spans="3:7" ht="26.25" thickBot="1" x14ac:dyDescent="0.3">
      <c r="C111" s="16">
        <v>2</v>
      </c>
      <c r="D111" s="1" t="s">
        <v>126</v>
      </c>
      <c r="E111" s="2" t="s">
        <v>127</v>
      </c>
      <c r="F111" s="29"/>
      <c r="G111" s="3"/>
    </row>
    <row r="112" spans="3:7" ht="80.25" customHeight="1" thickBot="1" x14ac:dyDescent="0.3">
      <c r="C112" s="16">
        <v>3</v>
      </c>
      <c r="D112" s="1" t="s">
        <v>128</v>
      </c>
      <c r="E112" s="2" t="s">
        <v>123</v>
      </c>
      <c r="F112" s="29"/>
      <c r="G112" s="3"/>
    </row>
    <row r="113" spans="3:7" ht="39.75" customHeight="1" thickBot="1" x14ac:dyDescent="0.3">
      <c r="C113" s="17"/>
      <c r="D113" s="34" t="s">
        <v>129</v>
      </c>
      <c r="E113" s="35"/>
      <c r="F113" s="28">
        <f>4697.7*G113*12</f>
        <v>74975.292000000001</v>
      </c>
      <c r="G113" s="5">
        <v>1.33</v>
      </c>
    </row>
    <row r="114" spans="3:7" ht="81" customHeight="1" thickBot="1" x14ac:dyDescent="0.3">
      <c r="C114" s="16">
        <v>1</v>
      </c>
      <c r="D114" s="1" t="s">
        <v>130</v>
      </c>
      <c r="E114" s="2" t="s">
        <v>123</v>
      </c>
      <c r="F114" s="29"/>
      <c r="G114" s="3"/>
    </row>
    <row r="115" spans="3:7" ht="81.75" customHeight="1" thickBot="1" x14ac:dyDescent="0.3">
      <c r="C115" s="16">
        <v>2</v>
      </c>
      <c r="D115" s="1" t="s">
        <v>131</v>
      </c>
      <c r="E115" s="2" t="s">
        <v>123</v>
      </c>
      <c r="F115" s="29"/>
      <c r="G115" s="3"/>
    </row>
    <row r="116" spans="3:7" ht="171" customHeight="1" thickBot="1" x14ac:dyDescent="0.3">
      <c r="C116" s="16">
        <v>3</v>
      </c>
      <c r="D116" s="1" t="s">
        <v>132</v>
      </c>
      <c r="E116" s="2" t="s">
        <v>133</v>
      </c>
      <c r="F116" s="29"/>
      <c r="G116" s="3"/>
    </row>
    <row r="117" spans="3:7" ht="56.25" customHeight="1" thickBot="1" x14ac:dyDescent="0.3">
      <c r="C117" s="16">
        <v>4</v>
      </c>
      <c r="D117" s="1" t="s">
        <v>134</v>
      </c>
      <c r="E117" s="2" t="s">
        <v>135</v>
      </c>
      <c r="F117" s="29"/>
      <c r="G117" s="3"/>
    </row>
    <row r="118" spans="3:7" ht="17.25" customHeight="1" thickBot="1" x14ac:dyDescent="0.3">
      <c r="C118" s="37" t="s">
        <v>136</v>
      </c>
      <c r="D118" s="38"/>
      <c r="E118" s="38"/>
      <c r="F118" s="38"/>
      <c r="G118" s="39"/>
    </row>
    <row r="119" spans="3:7" ht="28.5" customHeight="1" thickBot="1" x14ac:dyDescent="0.3">
      <c r="C119" s="17"/>
      <c r="D119" s="34" t="s">
        <v>137</v>
      </c>
      <c r="E119" s="35"/>
      <c r="F119" s="28">
        <f>4697.7*G119*12</f>
        <v>112181.07599999999</v>
      </c>
      <c r="G119" s="5">
        <v>1.99</v>
      </c>
    </row>
    <row r="120" spans="3:7" ht="44.25" customHeight="1" thickBot="1" x14ac:dyDescent="0.3">
      <c r="C120" s="16">
        <v>1</v>
      </c>
      <c r="D120" s="1" t="s">
        <v>138</v>
      </c>
      <c r="E120" s="2" t="s">
        <v>139</v>
      </c>
      <c r="F120" s="29"/>
      <c r="G120" s="3"/>
    </row>
    <row r="121" spans="3:7" ht="79.5" customHeight="1" thickBot="1" x14ac:dyDescent="0.3">
      <c r="C121" s="16">
        <v>2</v>
      </c>
      <c r="D121" s="1" t="s">
        <v>140</v>
      </c>
      <c r="E121" s="2" t="s">
        <v>109</v>
      </c>
      <c r="F121" s="29"/>
      <c r="G121" s="3"/>
    </row>
    <row r="122" spans="3:7" ht="59.25" customHeight="1" thickBot="1" x14ac:dyDescent="0.3">
      <c r="C122" s="16">
        <v>3</v>
      </c>
      <c r="D122" s="1" t="s">
        <v>141</v>
      </c>
      <c r="E122" s="2" t="s">
        <v>142</v>
      </c>
      <c r="F122" s="29"/>
      <c r="G122" s="3"/>
    </row>
    <row r="123" spans="3:7" ht="79.5" customHeight="1" thickBot="1" x14ac:dyDescent="0.3">
      <c r="C123" s="16">
        <v>4</v>
      </c>
      <c r="D123" s="1" t="s">
        <v>143</v>
      </c>
      <c r="E123" s="2" t="s">
        <v>144</v>
      </c>
      <c r="F123" s="29"/>
      <c r="G123" s="3"/>
    </row>
    <row r="124" spans="3:7" ht="55.5" customHeight="1" thickBot="1" x14ac:dyDescent="0.3">
      <c r="C124" s="16">
        <v>5</v>
      </c>
      <c r="D124" s="1" t="s">
        <v>145</v>
      </c>
      <c r="E124" s="2" t="s">
        <v>146</v>
      </c>
      <c r="F124" s="29"/>
      <c r="G124" s="3"/>
    </row>
    <row r="125" spans="3:7" ht="57.75" customHeight="1" thickBot="1" x14ac:dyDescent="0.3">
      <c r="C125" s="17"/>
      <c r="D125" s="34" t="s">
        <v>147</v>
      </c>
      <c r="E125" s="35"/>
      <c r="F125" s="28">
        <f>4697.7*G125*12</f>
        <v>65955.707999999984</v>
      </c>
      <c r="G125" s="5">
        <v>1.17</v>
      </c>
    </row>
    <row r="126" spans="3:7" ht="42.75" customHeight="1" thickBot="1" x14ac:dyDescent="0.3">
      <c r="C126" s="16">
        <v>1</v>
      </c>
      <c r="D126" s="1" t="s">
        <v>148</v>
      </c>
      <c r="E126" s="2" t="s">
        <v>149</v>
      </c>
      <c r="F126" s="29"/>
      <c r="G126" s="3"/>
    </row>
    <row r="127" spans="3:7" ht="42.75" customHeight="1" thickBot="1" x14ac:dyDescent="0.3">
      <c r="C127" s="16">
        <v>2</v>
      </c>
      <c r="D127" s="1" t="s">
        <v>150</v>
      </c>
      <c r="E127" s="2" t="s">
        <v>149</v>
      </c>
      <c r="F127" s="29"/>
      <c r="G127" s="3"/>
    </row>
    <row r="128" spans="3:7" ht="51.75" customHeight="1" thickBot="1" x14ac:dyDescent="0.3">
      <c r="C128" s="16">
        <v>3</v>
      </c>
      <c r="D128" s="1" t="s">
        <v>151</v>
      </c>
      <c r="E128" s="2" t="s">
        <v>152</v>
      </c>
      <c r="F128" s="29"/>
      <c r="G128" s="3"/>
    </row>
    <row r="129" spans="3:7" ht="28.5" customHeight="1" thickBot="1" x14ac:dyDescent="0.3">
      <c r="C129" s="16">
        <v>4</v>
      </c>
      <c r="D129" s="1" t="s">
        <v>153</v>
      </c>
      <c r="E129" s="2" t="s">
        <v>152</v>
      </c>
      <c r="F129" s="29"/>
      <c r="G129" s="3"/>
    </row>
    <row r="130" spans="3:7" ht="67.5" customHeight="1" thickBot="1" x14ac:dyDescent="0.3">
      <c r="C130" s="16">
        <v>5</v>
      </c>
      <c r="D130" s="1" t="s">
        <v>154</v>
      </c>
      <c r="E130" s="2" t="s">
        <v>152</v>
      </c>
      <c r="F130" s="29"/>
      <c r="G130" s="3"/>
    </row>
    <row r="131" spans="3:7" ht="26.25" thickBot="1" x14ac:dyDescent="0.3">
      <c r="C131" s="16">
        <v>6</v>
      </c>
      <c r="D131" s="1" t="s">
        <v>155</v>
      </c>
      <c r="E131" s="2" t="s">
        <v>152</v>
      </c>
      <c r="F131" s="29"/>
      <c r="G131" s="3"/>
    </row>
    <row r="132" spans="3:7" ht="16.5" customHeight="1" thickBot="1" x14ac:dyDescent="0.3">
      <c r="C132" s="17"/>
      <c r="D132" s="34" t="s">
        <v>156</v>
      </c>
      <c r="E132" s="35"/>
      <c r="F132" s="28">
        <f>4697.7*G132*12</f>
        <v>68774.327999999994</v>
      </c>
      <c r="G132" s="5">
        <v>1.22</v>
      </c>
    </row>
    <row r="133" spans="3:7" ht="26.25" thickBot="1" x14ac:dyDescent="0.3">
      <c r="C133" s="16">
        <v>1</v>
      </c>
      <c r="D133" s="1" t="s">
        <v>157</v>
      </c>
      <c r="E133" s="2" t="s">
        <v>152</v>
      </c>
      <c r="F133" s="29"/>
      <c r="G133" s="3"/>
    </row>
    <row r="134" spans="3:7" ht="67.5" customHeight="1" thickBot="1" x14ac:dyDescent="0.3">
      <c r="C134" s="16">
        <v>2</v>
      </c>
      <c r="D134" s="1" t="s">
        <v>158</v>
      </c>
      <c r="E134" s="7" t="s">
        <v>152</v>
      </c>
      <c r="F134" s="29"/>
      <c r="G134" s="3"/>
    </row>
    <row r="135" spans="3:7" ht="30.75" customHeight="1" thickBot="1" x14ac:dyDescent="0.3">
      <c r="C135" s="16">
        <v>3</v>
      </c>
      <c r="D135" s="1" t="s">
        <v>159</v>
      </c>
      <c r="E135" s="2" t="s">
        <v>160</v>
      </c>
      <c r="F135" s="29"/>
      <c r="G135" s="3"/>
    </row>
    <row r="136" spans="3:7" ht="15.75" thickBot="1" x14ac:dyDescent="0.3">
      <c r="C136" s="16">
        <v>4</v>
      </c>
      <c r="D136" s="1" t="s">
        <v>161</v>
      </c>
      <c r="E136" s="2" t="s">
        <v>119</v>
      </c>
      <c r="F136" s="29"/>
      <c r="G136" s="3"/>
    </row>
    <row r="137" spans="3:7" ht="67.5" customHeight="1" thickBot="1" x14ac:dyDescent="0.3">
      <c r="C137" s="16">
        <v>5</v>
      </c>
      <c r="D137" s="1" t="s">
        <v>162</v>
      </c>
      <c r="E137" s="2" t="s">
        <v>144</v>
      </c>
      <c r="F137" s="29"/>
      <c r="G137" s="3"/>
    </row>
    <row r="138" spans="3:7" ht="19.5" customHeight="1" thickBot="1" x14ac:dyDescent="0.3">
      <c r="C138" s="17"/>
      <c r="D138" s="34" t="s">
        <v>163</v>
      </c>
      <c r="E138" s="35"/>
      <c r="F138" s="28">
        <f>4697.7*G138*12</f>
        <v>5637.24</v>
      </c>
      <c r="G138" s="5">
        <v>0.1</v>
      </c>
    </row>
    <row r="139" spans="3:7" ht="94.5" customHeight="1" thickBot="1" x14ac:dyDescent="0.3">
      <c r="C139" s="16">
        <v>1</v>
      </c>
      <c r="D139" s="1" t="s">
        <v>164</v>
      </c>
      <c r="E139" s="2" t="s">
        <v>152</v>
      </c>
      <c r="F139" s="29"/>
      <c r="G139" s="3"/>
    </row>
    <row r="140" spans="3:7" ht="40.5" customHeight="1" thickBot="1" x14ac:dyDescent="0.3">
      <c r="C140" s="17"/>
      <c r="D140" s="34" t="s">
        <v>165</v>
      </c>
      <c r="E140" s="35"/>
      <c r="F140" s="28">
        <f>4697.7*G140*12</f>
        <v>24240.131999999998</v>
      </c>
      <c r="G140" s="5">
        <v>0.43</v>
      </c>
    </row>
    <row r="141" spans="3:7" ht="30.75" customHeight="1" thickBot="1" x14ac:dyDescent="0.3">
      <c r="C141" s="16">
        <v>1</v>
      </c>
      <c r="D141" s="1" t="s">
        <v>166</v>
      </c>
      <c r="E141" s="2" t="s">
        <v>167</v>
      </c>
      <c r="F141" s="29"/>
      <c r="G141" s="3"/>
    </row>
    <row r="142" spans="3:7" ht="26.25" thickBot="1" x14ac:dyDescent="0.3">
      <c r="C142" s="16">
        <v>2</v>
      </c>
      <c r="D142" s="1" t="s">
        <v>168</v>
      </c>
      <c r="E142" s="2" t="s">
        <v>167</v>
      </c>
      <c r="F142" s="29"/>
      <c r="G142" s="3"/>
    </row>
    <row r="143" spans="3:7" ht="26.25" thickBot="1" x14ac:dyDescent="0.3">
      <c r="C143" s="16">
        <v>3</v>
      </c>
      <c r="D143" s="1" t="s">
        <v>169</v>
      </c>
      <c r="E143" s="2" t="s">
        <v>167</v>
      </c>
      <c r="F143" s="29"/>
      <c r="G143" s="3"/>
    </row>
    <row r="144" spans="3:7" ht="15.75" thickBot="1" x14ac:dyDescent="0.3">
      <c r="C144" s="16"/>
      <c r="D144" s="6" t="s">
        <v>186</v>
      </c>
      <c r="E144" s="2" t="s">
        <v>187</v>
      </c>
      <c r="F144" s="28">
        <f t="shared" ref="F144:F149" si="0">4697.7*G144*12</f>
        <v>29877.371999999999</v>
      </c>
      <c r="G144" s="5">
        <v>0.53</v>
      </c>
    </row>
    <row r="145" spans="3:7" ht="16.5" customHeight="1" thickBot="1" x14ac:dyDescent="0.3">
      <c r="C145" s="16"/>
      <c r="D145" s="6" t="s">
        <v>170</v>
      </c>
      <c r="E145" s="25" t="s">
        <v>187</v>
      </c>
      <c r="F145" s="28">
        <f t="shared" si="0"/>
        <v>33823.440000000002</v>
      </c>
      <c r="G145" s="5">
        <v>0.6</v>
      </c>
    </row>
    <row r="146" spans="3:7" ht="15.75" thickBot="1" x14ac:dyDescent="0.3">
      <c r="C146" s="16"/>
      <c r="D146" s="6" t="s">
        <v>188</v>
      </c>
      <c r="E146" s="25" t="s">
        <v>171</v>
      </c>
      <c r="F146" s="28">
        <f t="shared" si="0"/>
        <v>58627.296000000002</v>
      </c>
      <c r="G146" s="5">
        <v>1.04</v>
      </c>
    </row>
    <row r="147" spans="3:7" ht="15.75" thickBot="1" x14ac:dyDescent="0.3">
      <c r="C147" s="16">
        <v>1</v>
      </c>
      <c r="D147" s="1" t="s">
        <v>172</v>
      </c>
      <c r="E147" s="25"/>
      <c r="F147" s="27">
        <f t="shared" si="0"/>
        <v>19730.34</v>
      </c>
      <c r="G147" s="2">
        <v>0.35</v>
      </c>
    </row>
    <row r="148" spans="3:7" ht="15.75" thickBot="1" x14ac:dyDescent="0.3">
      <c r="C148" s="16">
        <v>2</v>
      </c>
      <c r="D148" s="1" t="s">
        <v>173</v>
      </c>
      <c r="E148" s="25"/>
      <c r="F148" s="27">
        <f t="shared" si="0"/>
        <v>19730.34</v>
      </c>
      <c r="G148" s="2">
        <v>0.35</v>
      </c>
    </row>
    <row r="149" spans="3:7" ht="15.75" thickBot="1" x14ac:dyDescent="0.3">
      <c r="C149" s="16">
        <v>3</v>
      </c>
      <c r="D149" s="1" t="s">
        <v>174</v>
      </c>
      <c r="E149" s="25"/>
      <c r="F149" s="27">
        <f t="shared" si="0"/>
        <v>19166.616000000002</v>
      </c>
      <c r="G149" s="2">
        <v>0.34</v>
      </c>
    </row>
    <row r="150" spans="3:7" ht="15.75" thickBot="1" x14ac:dyDescent="0.3">
      <c r="C150" s="18"/>
      <c r="D150" s="8" t="s">
        <v>175</v>
      </c>
      <c r="E150" s="9"/>
      <c r="F150" s="33">
        <f>F149+F148+F147+F146+F145+F144+F140+F138+F132+F125+F119+F113+F109+F99+F90+F83+F80+F77+F73+F66+F62+F47+F42+F41+F35+F30+F26+F19</f>
        <v>1121810.76</v>
      </c>
      <c r="G150" s="11" t="s">
        <v>190</v>
      </c>
    </row>
    <row r="151" spans="3:7" ht="15" customHeight="1" thickBot="1" x14ac:dyDescent="0.3">
      <c r="C151" s="16"/>
      <c r="D151" s="12" t="s">
        <v>176</v>
      </c>
      <c r="E151" s="13">
        <v>0.17</v>
      </c>
      <c r="F151" s="28">
        <f>F150*0.17</f>
        <v>190707.82920000001</v>
      </c>
      <c r="G151" s="5"/>
    </row>
    <row r="152" spans="3:7" ht="15.75" thickBot="1" x14ac:dyDescent="0.3">
      <c r="C152" s="16"/>
      <c r="D152" s="12" t="s">
        <v>177</v>
      </c>
      <c r="E152" s="14"/>
      <c r="F152" s="28">
        <f>F151+F150</f>
        <v>1312518.5892</v>
      </c>
      <c r="G152" s="5"/>
    </row>
    <row r="153" spans="3:7" ht="15.75" thickBot="1" x14ac:dyDescent="0.3">
      <c r="C153" s="16"/>
      <c r="D153" s="12" t="s">
        <v>178</v>
      </c>
      <c r="E153" s="13">
        <v>0.05</v>
      </c>
      <c r="F153" s="28">
        <f>F152*0.05</f>
        <v>65625.929459999999</v>
      </c>
      <c r="G153" s="5"/>
    </row>
    <row r="154" spans="3:7" ht="15.75" thickBot="1" x14ac:dyDescent="0.3">
      <c r="C154" s="16"/>
      <c r="D154" s="12" t="s">
        <v>179</v>
      </c>
      <c r="E154" s="14"/>
      <c r="F154" s="28">
        <f>F153+F152</f>
        <v>1378144.5186600001</v>
      </c>
      <c r="G154" s="5"/>
    </row>
    <row r="155" spans="3:7" ht="15.75" thickBot="1" x14ac:dyDescent="0.3">
      <c r="C155" s="16"/>
      <c r="D155" s="12" t="s">
        <v>180</v>
      </c>
      <c r="E155" s="13">
        <v>0.15</v>
      </c>
      <c r="F155" s="28">
        <f>F153*0.15</f>
        <v>9843.8894189999992</v>
      </c>
      <c r="G155" s="5"/>
    </row>
    <row r="156" spans="3:7" ht="15.75" customHeight="1" thickBot="1" x14ac:dyDescent="0.3">
      <c r="C156" s="19"/>
      <c r="D156" s="21" t="s">
        <v>181</v>
      </c>
      <c r="E156" s="22"/>
      <c r="F156" s="31">
        <f>F155+F154</f>
        <v>1387988.408079</v>
      </c>
      <c r="G156" s="10">
        <f>G149+G148+G147+G146+G145+G144+G140+G138+G132+G125+G119+G113+G109+G99+G90+G83+G80+G77+G73+G66+G62+G47+G42+G41+G35+G30+G26+G19</f>
        <v>19.899999999999999</v>
      </c>
    </row>
    <row r="157" spans="3:7" x14ac:dyDescent="0.25">
      <c r="C157" s="24"/>
      <c r="D157" s="23"/>
      <c r="E157" s="23"/>
      <c r="F157" s="32"/>
      <c r="G157" s="23"/>
    </row>
  </sheetData>
  <mergeCells count="29">
    <mergeCell ref="D47:E47"/>
    <mergeCell ref="C13:G13"/>
    <mergeCell ref="C14:G14"/>
    <mergeCell ref="C15:G15"/>
    <mergeCell ref="C16:G16"/>
    <mergeCell ref="C18:G18"/>
    <mergeCell ref="D19:E19"/>
    <mergeCell ref="D26:E26"/>
    <mergeCell ref="D30:E30"/>
    <mergeCell ref="D35:E35"/>
    <mergeCell ref="D41:E41"/>
    <mergeCell ref="D42:E42"/>
    <mergeCell ref="C118:G118"/>
    <mergeCell ref="D62:E62"/>
    <mergeCell ref="D66:E66"/>
    <mergeCell ref="D73:E73"/>
    <mergeCell ref="D77:E77"/>
    <mergeCell ref="D80:E80"/>
    <mergeCell ref="D83:E83"/>
    <mergeCell ref="C89:G89"/>
    <mergeCell ref="D90:E90"/>
    <mergeCell ref="D99:E99"/>
    <mergeCell ref="D109:E109"/>
    <mergeCell ref="D113:E113"/>
    <mergeCell ref="D119:E119"/>
    <mergeCell ref="D125:E125"/>
    <mergeCell ref="D132:E132"/>
    <mergeCell ref="D138:E138"/>
    <mergeCell ref="D140:E140"/>
  </mergeCells>
  <pageMargins left="0.7" right="0.7" top="0.75" bottom="0.75" header="0.3" footer="0.3"/>
  <pageSetup paperSize="9" scale="53" orientation="portrait" horizontalDpi="180" verticalDpi="18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ДОС203</vt:lpstr>
      <vt:lpstr>ДОС203!Область_печати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2026-10-27T06:12:23Z</dcterms:modified>
</cp:coreProperties>
</file>